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645" windowHeight="9105" tabRatio="37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<sst xmlns="http://schemas.openxmlformats.org/spreadsheetml/2006/main" count="89" uniqueCount="86">
  <si>
    <t xml:space="preserve"> </t>
  </si>
  <si>
    <t>Population</t>
  </si>
  <si>
    <t>Use</t>
  </si>
  <si>
    <t>Withdrawals</t>
  </si>
  <si>
    <t>Transfers</t>
  </si>
  <si>
    <t>Treated</t>
  </si>
  <si>
    <t>County</t>
  </si>
  <si>
    <t>Total</t>
  </si>
  <si>
    <t>Public supply</t>
  </si>
  <si>
    <t>Per capita</t>
  </si>
  <si>
    <t>Ground</t>
  </si>
  <si>
    <t>Surface</t>
  </si>
  <si>
    <t>Imports</t>
  </si>
  <si>
    <t>Exports</t>
  </si>
  <si>
    <t>Water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</si>
  <si>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</si>
  <si>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</si>
  <si>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</si>
  <si>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</si>
  <si>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</si>
  <si>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</si>
  <si>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</si>
  <si>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</si>
  <si>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</si>
  <si>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</si>
  <si>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</si>
  <si>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</si>
  <si>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</si>
  <si>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</si>
  <si>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</si>
  <si>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</si>
  <si>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</si>
  <si>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</si>
  <si>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</si>
  <si>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</si>
  <si>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</si>
  <si>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</si>
  <si>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</si>
  <si>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</si>
  <si>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</si>
  <si>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</si>
  <si>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</si>
  <si>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</si>
  <si>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</si>
  <si>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</si>
  <si>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</si>
  <si>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</si>
  <si>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</si>
  <si>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</si>
  <si>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</si>
  <si>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</si>
  <si>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</si>
  <si>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</si>
  <si>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</si>
  <si>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</si>
  <si>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</si>
  <si>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</si>
  <si>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</si>
  <si>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</si>
  <si>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</si>
  <si>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</si>
  <si>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</si>
  <si>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</si>
  <si>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</si>
  <si>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</si>
  <si>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</si>
  <si>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</si>
  <si>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</si>
  <si>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</si>
  <si>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</si>
  <si>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</si>
  <si>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</si>
  <si>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</si>
  <si>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</si>
  <si>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</si>
  <si>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</si>
  <si>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</si>
  <si>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</si>
  <si>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</si>
  <si>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</si>
  <si>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</si>
  <si>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totals</t>
  </si>
  <si>
    <t>Losses</t>
  </si>
  <si>
    <t>Public-supplied population, water use, withdrawals, and transfers in Florida by county, 2000</t>
  </si>
  <si>
    <t>Miami-Dade</t>
  </si>
  <si>
    <t xml:space="preserve"> [Water values in million gallons per day; per capita in gallons per day; Source, U.S. Geological Survey, Scientific Investigation Report 2004-5151]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</si>
</sst>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etica"/>
      <family val="2"/>
    </font>
    <font>
      <sz val="10"/>
      <name val="Helvetica"/>
      <family val="2"/>
    </font>
    <font>
      <sz val="14"/>
      <name val="Helvetica"/>
      <family val="2"/>
    </font>
    <font>
      <u val="single"/>
      <sz val="12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sz val="12"/>
      <color indexed="10"/>
      <name val="Helvetica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165" fontId="7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165" fontId="10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0" zoomScaleNormal="80" workbookViewId="0" topLeftCell="A1">
      <selection activeCell="A2" sqref="A2:L2"/>
    </sheetView>
  </sheetViews>
  <sheetFormatPr defaultColWidth="9.140625" defaultRowHeight="12.75"/>
  <cols>
    <col min="1" max="1" width="15.8515625" style="1" customWidth="1"/>
    <col min="2" max="3" width="13.28125" style="20" customWidth="1"/>
    <col min="4" max="8" width="10.7109375" style="21" customWidth="1"/>
    <col min="9" max="11" width="9.7109375" style="21" customWidth="1"/>
    <col min="12" max="12" width="9.7109375" style="1" customWidth="1"/>
    <col min="13" max="16384" width="8.8515625" style="1" customWidth="1"/>
  </cols>
  <sheetData>
    <row r="1" spans="1:12" ht="17.2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7.25" customHeight="1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1" ht="18">
      <c r="A3" s="1" t="s">
        <v>0</v>
      </c>
      <c r="B3" s="2"/>
      <c r="C3" s="3"/>
      <c r="D3" s="4"/>
      <c r="E3" s="5"/>
      <c r="F3" s="4"/>
      <c r="G3" s="4"/>
      <c r="H3" s="4"/>
      <c r="I3" s="4"/>
      <c r="J3" s="4"/>
      <c r="K3" s="4"/>
    </row>
    <row r="4" spans="2:12" ht="15">
      <c r="B4" s="6" t="s">
        <v>1</v>
      </c>
      <c r="C4" s="7"/>
      <c r="D4" s="8" t="s">
        <v>2</v>
      </c>
      <c r="E4" s="9"/>
      <c r="F4" s="8" t="s">
        <v>3</v>
      </c>
      <c r="G4" s="9"/>
      <c r="H4" s="9"/>
      <c r="I4" s="8" t="s">
        <v>4</v>
      </c>
      <c r="J4" s="9"/>
      <c r="K4" s="9"/>
      <c r="L4" s="10" t="s">
        <v>5</v>
      </c>
    </row>
    <row r="5" spans="1:12" ht="14.25">
      <c r="A5" s="10" t="s">
        <v>6</v>
      </c>
      <c r="B5" s="11" t="s">
        <v>7</v>
      </c>
      <c r="C5" s="11" t="s">
        <v>8</v>
      </c>
      <c r="D5" s="12" t="s">
        <v>7</v>
      </c>
      <c r="E5" s="12" t="s">
        <v>9</v>
      </c>
      <c r="F5" s="12" t="s">
        <v>7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82</v>
      </c>
      <c r="L5" s="12" t="s">
        <v>14</v>
      </c>
    </row>
    <row r="6" spans="1:12" ht="14.25">
      <c r="A6" s="23" t="s">
        <v>15</v>
      </c>
      <c r="B6" s="13">
        <v>217955</v>
      </c>
      <c r="C6" s="13">
        <v>179118</v>
      </c>
      <c r="D6" s="14">
        <f>SUM(F6+I6-J6-K6)</f>
        <v>28.26</v>
      </c>
      <c r="E6" s="13">
        <f>SUM(D6/C6)*1000000</f>
        <v>158</v>
      </c>
      <c r="F6" s="14">
        <f>SUM(G6:H6)</f>
        <v>28.26</v>
      </c>
      <c r="G6" s="14">
        <v>28.26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</row>
    <row r="7" spans="1:12" ht="14.25">
      <c r="A7" s="15" t="s">
        <v>16</v>
      </c>
      <c r="B7" s="13">
        <v>22259</v>
      </c>
      <c r="C7" s="13">
        <v>4326</v>
      </c>
      <c r="D7" s="14">
        <f aca="true" t="shared" si="0" ref="D7:D70">SUM(F7+I7-J7-K7)</f>
        <v>0.88</v>
      </c>
      <c r="E7" s="13">
        <f aca="true" t="shared" si="1" ref="E7:E22">SUM(D7/C7)*1000000</f>
        <v>203</v>
      </c>
      <c r="F7" s="14">
        <f aca="true" t="shared" si="2" ref="F7:F22">SUM(G7:H7)</f>
        <v>0.88</v>
      </c>
      <c r="G7" s="14">
        <v>0.88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</row>
    <row r="8" spans="1:12" ht="14.25">
      <c r="A8" s="15" t="s">
        <v>17</v>
      </c>
      <c r="B8" s="13">
        <v>148217</v>
      </c>
      <c r="C8" s="13">
        <v>129300</v>
      </c>
      <c r="D8" s="14">
        <f t="shared" si="0"/>
        <v>51.17</v>
      </c>
      <c r="E8" s="13">
        <f t="shared" si="1"/>
        <v>396</v>
      </c>
      <c r="F8" s="14">
        <f t="shared" si="2"/>
        <v>51.17</v>
      </c>
      <c r="G8" s="14">
        <v>6.28</v>
      </c>
      <c r="H8" s="14">
        <v>44.89</v>
      </c>
      <c r="I8" s="14">
        <v>0</v>
      </c>
      <c r="J8" s="14">
        <v>0</v>
      </c>
      <c r="K8" s="14">
        <v>0</v>
      </c>
      <c r="L8" s="14">
        <v>0</v>
      </c>
    </row>
    <row r="9" spans="1:12" ht="14.25">
      <c r="A9" s="15" t="s">
        <v>18</v>
      </c>
      <c r="B9" s="13">
        <v>26088</v>
      </c>
      <c r="C9" s="13">
        <v>8338</v>
      </c>
      <c r="D9" s="14">
        <f t="shared" si="0"/>
        <v>1.38</v>
      </c>
      <c r="E9" s="13">
        <f t="shared" si="1"/>
        <v>166</v>
      </c>
      <c r="F9" s="14">
        <f t="shared" si="2"/>
        <v>1.38</v>
      </c>
      <c r="G9" s="14">
        <v>1.38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ht="14.25">
      <c r="A10" s="15" t="s">
        <v>19</v>
      </c>
      <c r="B10" s="13">
        <v>476230</v>
      </c>
      <c r="C10" s="13">
        <v>458282</v>
      </c>
      <c r="D10" s="14">
        <f t="shared" si="0"/>
        <v>53.35</v>
      </c>
      <c r="E10" s="13">
        <f t="shared" si="1"/>
        <v>116</v>
      </c>
      <c r="F10" s="14">
        <f t="shared" si="2"/>
        <v>27.74</v>
      </c>
      <c r="G10" s="14">
        <v>13.66</v>
      </c>
      <c r="H10" s="14">
        <v>14.08</v>
      </c>
      <c r="I10" s="14">
        <v>25.61</v>
      </c>
      <c r="J10" s="14">
        <v>0</v>
      </c>
      <c r="K10" s="14">
        <v>0</v>
      </c>
      <c r="L10" s="14">
        <v>0</v>
      </c>
    </row>
    <row r="11" spans="1:12" ht="14.25">
      <c r="A11" s="15" t="s">
        <v>20</v>
      </c>
      <c r="B11" s="13">
        <v>1623018</v>
      </c>
      <c r="C11" s="13">
        <v>1603081</v>
      </c>
      <c r="D11" s="14">
        <f t="shared" si="0"/>
        <v>258.06</v>
      </c>
      <c r="E11" s="13">
        <f t="shared" si="1"/>
        <v>161</v>
      </c>
      <c r="F11" s="14">
        <f t="shared" si="2"/>
        <v>258.06</v>
      </c>
      <c r="G11" s="14">
        <v>258.06</v>
      </c>
      <c r="H11" s="14">
        <v>0</v>
      </c>
      <c r="I11" s="14">
        <v>0</v>
      </c>
      <c r="J11" s="14">
        <v>0</v>
      </c>
      <c r="K11" s="14">
        <v>0</v>
      </c>
      <c r="L11" s="14">
        <v>0.09</v>
      </c>
    </row>
    <row r="12" spans="1:12" ht="14.25">
      <c r="A12" s="15" t="s">
        <v>21</v>
      </c>
      <c r="B12" s="13">
        <v>13017</v>
      </c>
      <c r="C12" s="13">
        <v>4224</v>
      </c>
      <c r="D12" s="14">
        <f t="shared" si="0"/>
        <v>0.75</v>
      </c>
      <c r="E12" s="13">
        <f t="shared" si="1"/>
        <v>178</v>
      </c>
      <c r="F12" s="14">
        <f t="shared" si="2"/>
        <v>0.75</v>
      </c>
      <c r="G12" s="14">
        <v>0.75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4.25">
      <c r="A13" s="15" t="s">
        <v>22</v>
      </c>
      <c r="B13" s="13">
        <v>141627</v>
      </c>
      <c r="C13" s="13">
        <v>115564</v>
      </c>
      <c r="D13" s="14">
        <f t="shared" si="0"/>
        <v>14.21</v>
      </c>
      <c r="E13" s="13">
        <f t="shared" si="1"/>
        <v>123</v>
      </c>
      <c r="F13" s="14">
        <f t="shared" si="2"/>
        <v>7.28</v>
      </c>
      <c r="G13" s="14">
        <v>3.29</v>
      </c>
      <c r="H13" s="14">
        <v>3.99</v>
      </c>
      <c r="I13" s="14">
        <v>7.72</v>
      </c>
      <c r="J13" s="14">
        <v>0</v>
      </c>
      <c r="K13" s="14">
        <v>0.79</v>
      </c>
      <c r="L13" s="14">
        <v>3.29</v>
      </c>
    </row>
    <row r="14" spans="1:12" ht="14.25">
      <c r="A14" s="15" t="s">
        <v>23</v>
      </c>
      <c r="B14" s="13">
        <v>118085</v>
      </c>
      <c r="C14" s="13">
        <v>66234</v>
      </c>
      <c r="D14" s="14">
        <f t="shared" si="0"/>
        <v>13.97</v>
      </c>
      <c r="E14" s="13">
        <f t="shared" si="1"/>
        <v>211</v>
      </c>
      <c r="F14" s="14">
        <f t="shared" si="2"/>
        <v>13.97</v>
      </c>
      <c r="G14" s="14">
        <v>13.97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14.25">
      <c r="A15" s="15" t="s">
        <v>24</v>
      </c>
      <c r="B15" s="13">
        <v>140814</v>
      </c>
      <c r="C15" s="13">
        <v>100785</v>
      </c>
      <c r="D15" s="14">
        <f t="shared" si="0"/>
        <v>14.77</v>
      </c>
      <c r="E15" s="13">
        <f t="shared" si="1"/>
        <v>147</v>
      </c>
      <c r="F15" s="14">
        <f t="shared" si="2"/>
        <v>14.77</v>
      </c>
      <c r="G15" s="14">
        <v>14.77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</row>
    <row r="16" spans="1:12" ht="14.25">
      <c r="A16" s="15" t="s">
        <v>25</v>
      </c>
      <c r="B16" s="13">
        <v>251377</v>
      </c>
      <c r="C16" s="13">
        <v>226175</v>
      </c>
      <c r="D16" s="14">
        <f t="shared" si="0"/>
        <v>52.4</v>
      </c>
      <c r="E16" s="13">
        <f t="shared" si="1"/>
        <v>232</v>
      </c>
      <c r="F16" s="14">
        <f t="shared" si="2"/>
        <v>52.4</v>
      </c>
      <c r="G16" s="14">
        <v>47.17</v>
      </c>
      <c r="H16" s="14">
        <v>5.23</v>
      </c>
      <c r="I16" s="14">
        <v>0</v>
      </c>
      <c r="J16" s="14">
        <v>0</v>
      </c>
      <c r="K16" s="14">
        <v>0</v>
      </c>
      <c r="L16" s="14">
        <v>22.46</v>
      </c>
    </row>
    <row r="17" spans="1:12" ht="14.25">
      <c r="A17" s="15" t="s">
        <v>26</v>
      </c>
      <c r="B17" s="13">
        <v>56513</v>
      </c>
      <c r="C17" s="13">
        <v>21235</v>
      </c>
      <c r="D17" s="14">
        <f t="shared" si="0"/>
        <v>3.67</v>
      </c>
      <c r="E17" s="13">
        <f t="shared" si="1"/>
        <v>173</v>
      </c>
      <c r="F17" s="14">
        <f t="shared" si="2"/>
        <v>3.67</v>
      </c>
      <c r="G17" s="14">
        <v>3.67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1:12" ht="14.25">
      <c r="A18" s="15" t="s">
        <v>27</v>
      </c>
      <c r="B18" s="13">
        <v>32209</v>
      </c>
      <c r="C18" s="13">
        <v>11233</v>
      </c>
      <c r="D18" s="14">
        <f t="shared" si="0"/>
        <v>1.9</v>
      </c>
      <c r="E18" s="13">
        <f t="shared" si="1"/>
        <v>169</v>
      </c>
      <c r="F18" s="14">
        <f t="shared" si="2"/>
        <v>10.59</v>
      </c>
      <c r="G18" s="14">
        <v>4.49</v>
      </c>
      <c r="H18" s="14">
        <v>6.1</v>
      </c>
      <c r="I18" s="14">
        <v>0</v>
      </c>
      <c r="J18" s="14">
        <v>8.63</v>
      </c>
      <c r="K18" s="14">
        <v>0.06</v>
      </c>
      <c r="L18" s="14">
        <v>0</v>
      </c>
    </row>
    <row r="19" spans="1:12" ht="14.25">
      <c r="A19" s="15" t="s">
        <v>28</v>
      </c>
      <c r="B19" s="13">
        <v>13827</v>
      </c>
      <c r="C19" s="13">
        <v>4622</v>
      </c>
      <c r="D19" s="14">
        <f t="shared" si="0"/>
        <v>0.67</v>
      </c>
      <c r="E19" s="13">
        <f t="shared" si="1"/>
        <v>145</v>
      </c>
      <c r="F19" s="14">
        <f t="shared" si="2"/>
        <v>0.67</v>
      </c>
      <c r="G19" s="14">
        <v>0.67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ht="14.25">
      <c r="A20" s="15" t="s">
        <v>29</v>
      </c>
      <c r="B20" s="13">
        <v>778879</v>
      </c>
      <c r="C20" s="13">
        <v>736838</v>
      </c>
      <c r="D20" s="14">
        <f t="shared" si="0"/>
        <v>119.12</v>
      </c>
      <c r="E20" s="13">
        <f t="shared" si="1"/>
        <v>162</v>
      </c>
      <c r="F20" s="14">
        <f t="shared" si="2"/>
        <v>119.12</v>
      </c>
      <c r="G20" s="14">
        <v>119.12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ht="14.25">
      <c r="A21" s="15" t="s">
        <v>30</v>
      </c>
      <c r="B21" s="13">
        <v>294410</v>
      </c>
      <c r="C21" s="13">
        <v>279294</v>
      </c>
      <c r="D21" s="14">
        <f t="shared" si="0"/>
        <v>43.56</v>
      </c>
      <c r="E21" s="13">
        <f t="shared" si="1"/>
        <v>156</v>
      </c>
      <c r="F21" s="14">
        <f t="shared" si="2"/>
        <v>44.63</v>
      </c>
      <c r="G21" s="14">
        <v>44.63</v>
      </c>
      <c r="H21" s="14">
        <v>0</v>
      </c>
      <c r="I21" s="14">
        <v>0</v>
      </c>
      <c r="J21" s="14">
        <v>1.07</v>
      </c>
      <c r="K21" s="14">
        <v>0</v>
      </c>
      <c r="L21" s="14">
        <v>0</v>
      </c>
    </row>
    <row r="22" spans="1:12" ht="14.25">
      <c r="A22" s="15" t="s">
        <v>31</v>
      </c>
      <c r="B22" s="13">
        <v>49832</v>
      </c>
      <c r="C22" s="13">
        <v>43953</v>
      </c>
      <c r="D22" s="14">
        <f t="shared" si="0"/>
        <v>6.22</v>
      </c>
      <c r="E22" s="13">
        <f t="shared" si="1"/>
        <v>142</v>
      </c>
      <c r="F22" s="14">
        <f t="shared" si="2"/>
        <v>6.22</v>
      </c>
      <c r="G22" s="14">
        <v>6.22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4.25">
      <c r="A23" s="15" t="s">
        <v>32</v>
      </c>
      <c r="B23" s="13">
        <v>11057</v>
      </c>
      <c r="C23" s="13">
        <v>9258</v>
      </c>
      <c r="D23" s="14">
        <f t="shared" si="0"/>
        <v>1.92</v>
      </c>
      <c r="E23" s="13">
        <f aca="true" t="shared" si="3" ref="E23:E38">SUM(D23/C23)*1000000</f>
        <v>207</v>
      </c>
      <c r="F23" s="14">
        <f aca="true" t="shared" si="4" ref="F23:F38">SUM(G23:H23)</f>
        <v>1.92</v>
      </c>
      <c r="G23" s="14">
        <v>1.92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4.25">
      <c r="A24" s="15" t="s">
        <v>33</v>
      </c>
      <c r="B24" s="13">
        <v>45087</v>
      </c>
      <c r="C24" s="13">
        <v>27632</v>
      </c>
      <c r="D24" s="14">
        <f t="shared" si="0"/>
        <v>4.34</v>
      </c>
      <c r="E24" s="13">
        <f t="shared" si="3"/>
        <v>157</v>
      </c>
      <c r="F24" s="14">
        <f t="shared" si="4"/>
        <v>4.34</v>
      </c>
      <c r="G24" s="14">
        <v>3.06</v>
      </c>
      <c r="H24" s="14">
        <v>1.28</v>
      </c>
      <c r="I24" s="14">
        <v>0</v>
      </c>
      <c r="J24" s="14">
        <v>0</v>
      </c>
      <c r="K24" s="14">
        <v>0</v>
      </c>
      <c r="L24" s="14">
        <v>0</v>
      </c>
    </row>
    <row r="25" spans="1:12" ht="14.25">
      <c r="A25" s="15" t="s">
        <v>34</v>
      </c>
      <c r="B25" s="13">
        <v>14437</v>
      </c>
      <c r="C25" s="13">
        <v>1850</v>
      </c>
      <c r="D25" s="14">
        <f t="shared" si="0"/>
        <v>0.27</v>
      </c>
      <c r="E25" s="13">
        <f t="shared" si="3"/>
        <v>146</v>
      </c>
      <c r="F25" s="14">
        <f t="shared" si="4"/>
        <v>0.27</v>
      </c>
      <c r="G25" s="14">
        <v>0.27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ht="14.25">
      <c r="A26" s="15" t="s">
        <v>35</v>
      </c>
      <c r="B26" s="13">
        <v>10576</v>
      </c>
      <c r="C26" s="13">
        <v>4782</v>
      </c>
      <c r="D26" s="14">
        <f t="shared" si="0"/>
        <v>0.55</v>
      </c>
      <c r="E26" s="13">
        <f t="shared" si="3"/>
        <v>115</v>
      </c>
      <c r="F26" s="14">
        <f t="shared" si="4"/>
        <v>0.55</v>
      </c>
      <c r="G26" s="14">
        <v>0.55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ht="14.25">
      <c r="A27" s="15" t="s">
        <v>36</v>
      </c>
      <c r="B27" s="13">
        <v>13332</v>
      </c>
      <c r="C27" s="13">
        <v>10338</v>
      </c>
      <c r="D27" s="14">
        <f t="shared" si="0"/>
        <v>1.47</v>
      </c>
      <c r="E27" s="13">
        <f t="shared" si="3"/>
        <v>142</v>
      </c>
      <c r="F27" s="14">
        <f t="shared" si="4"/>
        <v>1.47</v>
      </c>
      <c r="G27" s="14">
        <v>1.47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14.25">
      <c r="A28" s="15" t="s">
        <v>37</v>
      </c>
      <c r="B28" s="13">
        <v>13327</v>
      </c>
      <c r="C28" s="13">
        <v>6366</v>
      </c>
      <c r="D28" s="14">
        <f t="shared" si="0"/>
        <v>0.95</v>
      </c>
      <c r="E28" s="13">
        <f t="shared" si="3"/>
        <v>149</v>
      </c>
      <c r="F28" s="14">
        <f t="shared" si="4"/>
        <v>0.95</v>
      </c>
      <c r="G28" s="14">
        <v>0.95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14.25">
      <c r="A29" s="15" t="s">
        <v>38</v>
      </c>
      <c r="B29" s="13">
        <v>26938</v>
      </c>
      <c r="C29" s="13">
        <v>13571</v>
      </c>
      <c r="D29" s="14">
        <f t="shared" si="0"/>
        <v>1.78</v>
      </c>
      <c r="E29" s="13">
        <f t="shared" si="3"/>
        <v>131</v>
      </c>
      <c r="F29" s="14">
        <f t="shared" si="4"/>
        <v>1.78</v>
      </c>
      <c r="G29" s="14">
        <v>1.78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</row>
    <row r="30" spans="1:12" ht="14.25">
      <c r="A30" s="15" t="s">
        <v>39</v>
      </c>
      <c r="B30" s="13">
        <v>36210</v>
      </c>
      <c r="C30" s="13">
        <v>20457</v>
      </c>
      <c r="D30" s="14">
        <f t="shared" si="0"/>
        <v>4.72</v>
      </c>
      <c r="E30" s="13">
        <f t="shared" si="3"/>
        <v>231</v>
      </c>
      <c r="F30" s="14">
        <f t="shared" si="4"/>
        <v>4.72</v>
      </c>
      <c r="G30" s="14">
        <v>0.95</v>
      </c>
      <c r="H30" s="14">
        <v>3.77</v>
      </c>
      <c r="I30" s="14">
        <v>0</v>
      </c>
      <c r="J30" s="14">
        <v>0</v>
      </c>
      <c r="K30" s="14">
        <v>0</v>
      </c>
      <c r="L30" s="14">
        <v>0</v>
      </c>
    </row>
    <row r="31" spans="1:12" ht="14.25">
      <c r="A31" s="15" t="s">
        <v>40</v>
      </c>
      <c r="B31" s="13">
        <v>130802</v>
      </c>
      <c r="C31" s="13">
        <v>116025</v>
      </c>
      <c r="D31" s="14">
        <f t="shared" si="0"/>
        <v>20.27</v>
      </c>
      <c r="E31" s="13">
        <f t="shared" si="3"/>
        <v>175</v>
      </c>
      <c r="F31" s="14">
        <f t="shared" si="4"/>
        <v>20.27</v>
      </c>
      <c r="G31" s="14">
        <v>20.26</v>
      </c>
      <c r="H31" s="14">
        <v>0.01</v>
      </c>
      <c r="I31" s="14">
        <v>0</v>
      </c>
      <c r="J31" s="14">
        <v>0</v>
      </c>
      <c r="K31" s="14">
        <v>0</v>
      </c>
      <c r="L31" s="14">
        <v>0</v>
      </c>
    </row>
    <row r="32" spans="1:12" ht="14.25">
      <c r="A32" s="15" t="s">
        <v>41</v>
      </c>
      <c r="B32" s="13">
        <v>87366</v>
      </c>
      <c r="C32" s="13">
        <v>69820</v>
      </c>
      <c r="D32" s="14">
        <f t="shared" si="0"/>
        <v>9.14</v>
      </c>
      <c r="E32" s="13">
        <f t="shared" si="3"/>
        <v>131</v>
      </c>
      <c r="F32" s="14">
        <f t="shared" si="4"/>
        <v>9.14</v>
      </c>
      <c r="G32" s="14">
        <v>9.14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</row>
    <row r="33" spans="1:12" ht="14.25">
      <c r="A33" s="15" t="s">
        <v>42</v>
      </c>
      <c r="B33" s="13">
        <v>998948</v>
      </c>
      <c r="C33" s="13">
        <v>854750</v>
      </c>
      <c r="D33" s="14">
        <f t="shared" si="0"/>
        <v>155.07</v>
      </c>
      <c r="E33" s="13">
        <f t="shared" si="3"/>
        <v>181</v>
      </c>
      <c r="F33" s="14">
        <f t="shared" si="4"/>
        <v>166.39</v>
      </c>
      <c r="G33" s="14">
        <v>85.51</v>
      </c>
      <c r="H33" s="14">
        <v>80.88</v>
      </c>
      <c r="I33" s="14">
        <v>0.02</v>
      </c>
      <c r="J33" s="14">
        <v>11.3</v>
      </c>
      <c r="K33" s="14">
        <v>0.04</v>
      </c>
      <c r="L33" s="14">
        <v>0</v>
      </c>
    </row>
    <row r="34" spans="1:12" ht="14.25">
      <c r="A34" s="15" t="s">
        <v>43</v>
      </c>
      <c r="B34" s="13">
        <v>18564</v>
      </c>
      <c r="C34" s="13">
        <v>5860</v>
      </c>
      <c r="D34" s="14">
        <f t="shared" si="0"/>
        <v>1.38</v>
      </c>
      <c r="E34" s="13">
        <f t="shared" si="3"/>
        <v>235</v>
      </c>
      <c r="F34" s="14">
        <f t="shared" si="4"/>
        <v>1.38</v>
      </c>
      <c r="G34" s="14">
        <v>1.38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</row>
    <row r="35" spans="1:12" ht="14.25">
      <c r="A35" s="15" t="s">
        <v>44</v>
      </c>
      <c r="B35" s="13">
        <v>112947</v>
      </c>
      <c r="C35" s="13">
        <v>95337</v>
      </c>
      <c r="D35" s="14">
        <f t="shared" si="0"/>
        <v>13.93</v>
      </c>
      <c r="E35" s="13">
        <f t="shared" si="3"/>
        <v>146</v>
      </c>
      <c r="F35" s="14">
        <f t="shared" si="4"/>
        <v>13.93</v>
      </c>
      <c r="G35" s="14">
        <v>13.93</v>
      </c>
      <c r="H35" s="14">
        <v>0</v>
      </c>
      <c r="I35" s="14">
        <v>0</v>
      </c>
      <c r="J35" s="14">
        <v>0</v>
      </c>
      <c r="K35" s="14">
        <v>0</v>
      </c>
      <c r="L35" s="14">
        <v>6.23</v>
      </c>
    </row>
    <row r="36" spans="1:12" ht="14.25">
      <c r="A36" s="15" t="s">
        <v>45</v>
      </c>
      <c r="B36" s="13">
        <v>46755</v>
      </c>
      <c r="C36" s="13">
        <v>16348</v>
      </c>
      <c r="D36" s="14">
        <f t="shared" si="0"/>
        <v>2.46</v>
      </c>
      <c r="E36" s="13">
        <f t="shared" si="3"/>
        <v>150</v>
      </c>
      <c r="F36" s="14">
        <f t="shared" si="4"/>
        <v>2.46</v>
      </c>
      <c r="G36" s="14">
        <v>2.46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</row>
    <row r="37" spans="1:12" ht="14.25">
      <c r="A37" s="15" t="s">
        <v>46</v>
      </c>
      <c r="B37" s="13">
        <v>12902</v>
      </c>
      <c r="C37" s="13">
        <v>5010</v>
      </c>
      <c r="D37" s="14">
        <f t="shared" si="0"/>
        <v>0.72</v>
      </c>
      <c r="E37" s="13">
        <f t="shared" si="3"/>
        <v>144</v>
      </c>
      <c r="F37" s="14">
        <f t="shared" si="4"/>
        <v>0.72</v>
      </c>
      <c r="G37" s="14">
        <v>0.72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</row>
    <row r="38" spans="1:12" ht="14.25">
      <c r="A38" s="15" t="s">
        <v>47</v>
      </c>
      <c r="B38" s="13">
        <v>7022</v>
      </c>
      <c r="C38" s="13">
        <v>1264</v>
      </c>
      <c r="D38" s="14">
        <f t="shared" si="0"/>
        <v>0.2</v>
      </c>
      <c r="E38" s="13">
        <f t="shared" si="3"/>
        <v>158</v>
      </c>
      <c r="F38" s="14">
        <f t="shared" si="4"/>
        <v>0.2</v>
      </c>
      <c r="G38" s="14">
        <v>0.2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1:12" ht="14.25">
      <c r="A39" s="15" t="s">
        <v>48</v>
      </c>
      <c r="B39" s="13">
        <v>210528</v>
      </c>
      <c r="C39" s="13">
        <v>171137</v>
      </c>
      <c r="D39" s="14">
        <f t="shared" si="0"/>
        <v>39.92</v>
      </c>
      <c r="E39" s="13">
        <f aca="true" t="shared" si="5" ref="E39:E54">SUM(D39/C39)*1000000</f>
        <v>233</v>
      </c>
      <c r="F39" s="14">
        <f aca="true" t="shared" si="6" ref="F39:F54">SUM(G39:H39)</f>
        <v>39.92</v>
      </c>
      <c r="G39" s="14">
        <v>39.92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</row>
    <row r="40" spans="1:12" ht="14.25">
      <c r="A40" s="15" t="s">
        <v>49</v>
      </c>
      <c r="B40" s="13">
        <v>440888</v>
      </c>
      <c r="C40" s="13">
        <v>357289</v>
      </c>
      <c r="D40" s="14">
        <f t="shared" si="0"/>
        <v>52.37</v>
      </c>
      <c r="E40" s="13">
        <f t="shared" si="5"/>
        <v>147</v>
      </c>
      <c r="F40" s="14">
        <f t="shared" si="6"/>
        <v>52.37</v>
      </c>
      <c r="G40" s="14">
        <v>49.09</v>
      </c>
      <c r="H40" s="14">
        <v>3.28</v>
      </c>
      <c r="I40" s="14">
        <v>0</v>
      </c>
      <c r="J40" s="14">
        <v>0</v>
      </c>
      <c r="K40" s="14">
        <v>0</v>
      </c>
      <c r="L40" s="14">
        <v>24.37</v>
      </c>
    </row>
    <row r="41" spans="1:12" ht="14.25">
      <c r="A41" s="15" t="s">
        <v>50</v>
      </c>
      <c r="B41" s="13">
        <v>239452</v>
      </c>
      <c r="C41" s="13">
        <v>198937</v>
      </c>
      <c r="D41" s="14">
        <f t="shared" si="0"/>
        <v>35.7</v>
      </c>
      <c r="E41" s="13">
        <f t="shared" si="5"/>
        <v>179</v>
      </c>
      <c r="F41" s="14">
        <f t="shared" si="6"/>
        <v>35.7</v>
      </c>
      <c r="G41" s="14">
        <v>35.7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1:12" ht="14.25">
      <c r="A42" s="15" t="s">
        <v>51</v>
      </c>
      <c r="B42" s="13">
        <v>34450</v>
      </c>
      <c r="C42" s="13">
        <v>11066</v>
      </c>
      <c r="D42" s="14">
        <f t="shared" si="0"/>
        <v>2.16</v>
      </c>
      <c r="E42" s="13">
        <f t="shared" si="5"/>
        <v>195</v>
      </c>
      <c r="F42" s="14">
        <f t="shared" si="6"/>
        <v>2.16</v>
      </c>
      <c r="G42" s="14">
        <v>2.16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ht="14.25">
      <c r="A43" s="15" t="s">
        <v>52</v>
      </c>
      <c r="B43" s="13">
        <v>7021</v>
      </c>
      <c r="C43" s="13">
        <v>2764</v>
      </c>
      <c r="D43" s="14">
        <f t="shared" si="0"/>
        <v>0.39</v>
      </c>
      <c r="E43" s="13">
        <f t="shared" si="5"/>
        <v>141</v>
      </c>
      <c r="F43" s="14">
        <f t="shared" si="6"/>
        <v>0.39</v>
      </c>
      <c r="G43" s="14">
        <v>0.39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4.25">
      <c r="A44" s="15" t="s">
        <v>53</v>
      </c>
      <c r="B44" s="13">
        <v>18733</v>
      </c>
      <c r="C44" s="13">
        <v>7166</v>
      </c>
      <c r="D44" s="14">
        <f t="shared" si="0"/>
        <v>1.65</v>
      </c>
      <c r="E44" s="13">
        <f t="shared" si="5"/>
        <v>230</v>
      </c>
      <c r="F44" s="14">
        <f t="shared" si="6"/>
        <v>1.65</v>
      </c>
      <c r="G44" s="14">
        <v>1.65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4.25">
      <c r="A45" s="15" t="s">
        <v>54</v>
      </c>
      <c r="B45" s="13">
        <v>264002</v>
      </c>
      <c r="C45" s="13">
        <v>250270</v>
      </c>
      <c r="D45" s="14">
        <f t="shared" si="0"/>
        <v>39.81</v>
      </c>
      <c r="E45" s="13">
        <f t="shared" si="5"/>
        <v>159</v>
      </c>
      <c r="F45" s="14">
        <f t="shared" si="6"/>
        <v>49.92</v>
      </c>
      <c r="G45" s="14">
        <v>13.87</v>
      </c>
      <c r="H45" s="14">
        <v>36.05</v>
      </c>
      <c r="I45" s="14">
        <v>0</v>
      </c>
      <c r="J45" s="14">
        <v>9.71</v>
      </c>
      <c r="K45" s="14">
        <v>0.4</v>
      </c>
      <c r="L45" s="14">
        <v>0</v>
      </c>
    </row>
    <row r="46" spans="1:12" ht="14.25">
      <c r="A46" s="15" t="s">
        <v>55</v>
      </c>
      <c r="B46" s="13">
        <v>258916</v>
      </c>
      <c r="C46" s="13">
        <v>136842</v>
      </c>
      <c r="D46" s="14">
        <f t="shared" si="0"/>
        <v>27.99</v>
      </c>
      <c r="E46" s="13">
        <f t="shared" si="5"/>
        <v>205</v>
      </c>
      <c r="F46" s="14">
        <f t="shared" si="6"/>
        <v>27.99</v>
      </c>
      <c r="G46" s="14">
        <v>27.99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</row>
    <row r="47" spans="1:12" ht="14.25">
      <c r="A47" s="15" t="s">
        <v>56</v>
      </c>
      <c r="B47" s="13">
        <v>126731</v>
      </c>
      <c r="C47" s="13">
        <v>87100</v>
      </c>
      <c r="D47" s="14">
        <f t="shared" si="0"/>
        <v>18.45</v>
      </c>
      <c r="E47" s="13">
        <f t="shared" si="5"/>
        <v>212</v>
      </c>
      <c r="F47" s="14">
        <f t="shared" si="6"/>
        <v>18.45</v>
      </c>
      <c r="G47" s="14">
        <v>18.45</v>
      </c>
      <c r="H47" s="14">
        <v>0</v>
      </c>
      <c r="I47" s="14">
        <v>0</v>
      </c>
      <c r="J47" s="14">
        <v>0</v>
      </c>
      <c r="K47" s="14">
        <v>0</v>
      </c>
      <c r="L47" s="14">
        <v>2.82</v>
      </c>
    </row>
    <row r="48" spans="1:12" ht="14.25">
      <c r="A48" s="15" t="s">
        <v>84</v>
      </c>
      <c r="B48" s="13">
        <v>2253362</v>
      </c>
      <c r="C48" s="13">
        <v>2207800</v>
      </c>
      <c r="D48" s="14">
        <f t="shared" si="0"/>
        <v>377.27</v>
      </c>
      <c r="E48" s="13">
        <f t="shared" si="5"/>
        <v>171</v>
      </c>
      <c r="F48" s="14">
        <f t="shared" si="6"/>
        <v>394.29</v>
      </c>
      <c r="G48" s="14">
        <v>394.29</v>
      </c>
      <c r="H48" s="14">
        <v>0</v>
      </c>
      <c r="I48" s="14">
        <v>0</v>
      </c>
      <c r="J48" s="14">
        <v>17.02</v>
      </c>
      <c r="K48" s="14">
        <v>0</v>
      </c>
      <c r="L48" s="14">
        <v>0</v>
      </c>
    </row>
    <row r="49" spans="1:12" ht="14.25">
      <c r="A49" s="15" t="s">
        <v>57</v>
      </c>
      <c r="B49" s="13">
        <v>79589</v>
      </c>
      <c r="C49" s="13">
        <v>78885</v>
      </c>
      <c r="D49" s="14">
        <f t="shared" si="0"/>
        <v>17.02</v>
      </c>
      <c r="E49" s="13">
        <f t="shared" si="5"/>
        <v>216</v>
      </c>
      <c r="F49" s="14">
        <f t="shared" si="6"/>
        <v>0</v>
      </c>
      <c r="G49" s="14">
        <v>0</v>
      </c>
      <c r="H49" s="14">
        <v>0</v>
      </c>
      <c r="I49" s="14">
        <v>17.02</v>
      </c>
      <c r="J49" s="14">
        <v>0</v>
      </c>
      <c r="K49" s="14">
        <v>0</v>
      </c>
      <c r="L49" s="14">
        <v>0</v>
      </c>
    </row>
    <row r="50" spans="1:12" ht="14.25">
      <c r="A50" s="15" t="s">
        <v>58</v>
      </c>
      <c r="B50" s="13">
        <v>57663</v>
      </c>
      <c r="C50" s="13">
        <v>24875</v>
      </c>
      <c r="D50" s="14">
        <f t="shared" si="0"/>
        <v>6.81</v>
      </c>
      <c r="E50" s="13">
        <f t="shared" si="5"/>
        <v>274</v>
      </c>
      <c r="F50" s="14">
        <f t="shared" si="6"/>
        <v>6.81</v>
      </c>
      <c r="G50" s="14">
        <v>6.81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</row>
    <row r="51" spans="1:12" ht="14.25">
      <c r="A51" s="15" t="s">
        <v>59</v>
      </c>
      <c r="B51" s="13">
        <v>170498</v>
      </c>
      <c r="C51" s="13">
        <v>158504</v>
      </c>
      <c r="D51" s="14">
        <f t="shared" si="0"/>
        <v>22.97</v>
      </c>
      <c r="E51" s="13">
        <f t="shared" si="5"/>
        <v>145</v>
      </c>
      <c r="F51" s="14">
        <f t="shared" si="6"/>
        <v>22.97</v>
      </c>
      <c r="G51" s="14">
        <v>22.97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</row>
    <row r="52" spans="1:12" ht="14.25">
      <c r="A52" s="15" t="s">
        <v>60</v>
      </c>
      <c r="B52" s="13">
        <v>35910</v>
      </c>
      <c r="C52" s="13">
        <v>21600</v>
      </c>
      <c r="D52" s="14">
        <f t="shared" si="0"/>
        <v>2.23</v>
      </c>
      <c r="E52" s="13">
        <f t="shared" si="5"/>
        <v>103</v>
      </c>
      <c r="F52" s="14">
        <f t="shared" si="6"/>
        <v>2.23</v>
      </c>
      <c r="G52" s="14">
        <v>0.54</v>
      </c>
      <c r="H52" s="14">
        <v>1.69</v>
      </c>
      <c r="I52" s="14">
        <v>0</v>
      </c>
      <c r="J52" s="14">
        <v>0</v>
      </c>
      <c r="K52" s="14">
        <v>0</v>
      </c>
      <c r="L52" s="14">
        <v>0</v>
      </c>
    </row>
    <row r="53" spans="1:12" ht="14.25">
      <c r="A53" s="15" t="s">
        <v>61</v>
      </c>
      <c r="B53" s="13">
        <v>896344</v>
      </c>
      <c r="C53" s="13">
        <v>813152</v>
      </c>
      <c r="D53" s="14">
        <f t="shared" si="0"/>
        <v>186.15</v>
      </c>
      <c r="E53" s="13">
        <f t="shared" si="5"/>
        <v>229</v>
      </c>
      <c r="F53" s="14">
        <f t="shared" si="6"/>
        <v>211.76</v>
      </c>
      <c r="G53" s="14">
        <v>211.76</v>
      </c>
      <c r="H53" s="14">
        <v>0</v>
      </c>
      <c r="I53" s="14">
        <v>0</v>
      </c>
      <c r="J53" s="14">
        <v>25.61</v>
      </c>
      <c r="K53" s="14">
        <v>0</v>
      </c>
      <c r="L53" s="14">
        <v>0</v>
      </c>
    </row>
    <row r="54" spans="1:12" ht="14.25">
      <c r="A54" s="15" t="s">
        <v>62</v>
      </c>
      <c r="B54" s="13">
        <v>172493</v>
      </c>
      <c r="C54" s="13">
        <v>128932</v>
      </c>
      <c r="D54" s="14">
        <f t="shared" si="0"/>
        <v>30</v>
      </c>
      <c r="E54" s="13">
        <f t="shared" si="5"/>
        <v>233</v>
      </c>
      <c r="F54" s="14">
        <f t="shared" si="6"/>
        <v>30</v>
      </c>
      <c r="G54" s="14">
        <v>30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</row>
    <row r="55" spans="1:12" ht="14.25">
      <c r="A55" s="15" t="s">
        <v>63</v>
      </c>
      <c r="B55" s="13">
        <v>1131184</v>
      </c>
      <c r="C55" s="13">
        <v>1035732</v>
      </c>
      <c r="D55" s="14">
        <f t="shared" si="0"/>
        <v>229.84</v>
      </c>
      <c r="E55" s="13">
        <f aca="true" t="shared" si="7" ref="E55:E70">SUM(D55/C55)*1000000</f>
        <v>222</v>
      </c>
      <c r="F55" s="14">
        <f aca="true" t="shared" si="8" ref="F55:F70">SUM(G55:H55)</f>
        <v>229.84</v>
      </c>
      <c r="G55" s="14">
        <v>194.57</v>
      </c>
      <c r="H55" s="14">
        <v>35.27</v>
      </c>
      <c r="I55" s="14">
        <v>0</v>
      </c>
      <c r="J55" s="14">
        <v>0</v>
      </c>
      <c r="K55" s="14">
        <v>0</v>
      </c>
      <c r="L55" s="14">
        <v>18.27</v>
      </c>
    </row>
    <row r="56" spans="1:12" ht="14.25">
      <c r="A56" s="15" t="s">
        <v>64</v>
      </c>
      <c r="B56" s="13">
        <v>344765</v>
      </c>
      <c r="C56" s="13">
        <v>275800</v>
      </c>
      <c r="D56" s="14">
        <f t="shared" si="0"/>
        <v>35.23</v>
      </c>
      <c r="E56" s="13">
        <f t="shared" si="7"/>
        <v>128</v>
      </c>
      <c r="F56" s="14">
        <f t="shared" si="8"/>
        <v>102.67</v>
      </c>
      <c r="G56" s="14">
        <v>102.67</v>
      </c>
      <c r="H56" s="14">
        <v>0</v>
      </c>
      <c r="I56" s="14">
        <v>0</v>
      </c>
      <c r="J56" s="14">
        <v>67.44</v>
      </c>
      <c r="K56" s="14">
        <v>0</v>
      </c>
      <c r="L56" s="14">
        <v>0</v>
      </c>
    </row>
    <row r="57" spans="1:12" ht="14.25">
      <c r="A57" s="15" t="s">
        <v>65</v>
      </c>
      <c r="B57" s="13">
        <v>921482</v>
      </c>
      <c r="C57" s="13">
        <v>914110</v>
      </c>
      <c r="D57" s="14">
        <f t="shared" si="0"/>
        <v>116.02</v>
      </c>
      <c r="E57" s="13">
        <f t="shared" si="7"/>
        <v>127</v>
      </c>
      <c r="F57" s="14">
        <f t="shared" si="8"/>
        <v>39.88</v>
      </c>
      <c r="G57" s="14">
        <v>39.88</v>
      </c>
      <c r="H57" s="14">
        <v>0</v>
      </c>
      <c r="I57" s="14">
        <v>78.74</v>
      </c>
      <c r="J57" s="14">
        <v>0</v>
      </c>
      <c r="K57" s="14">
        <v>2.6</v>
      </c>
      <c r="L57" s="14">
        <v>0</v>
      </c>
    </row>
    <row r="58" spans="1:12" ht="14.25">
      <c r="A58" s="15" t="s">
        <v>66</v>
      </c>
      <c r="B58" s="13">
        <v>483924</v>
      </c>
      <c r="C58" s="13">
        <v>396543</v>
      </c>
      <c r="D58" s="14">
        <f t="shared" si="0"/>
        <v>75.49</v>
      </c>
      <c r="E58" s="13">
        <f t="shared" si="7"/>
        <v>190</v>
      </c>
      <c r="F58" s="14">
        <f t="shared" si="8"/>
        <v>75.49</v>
      </c>
      <c r="G58" s="14">
        <v>75.43</v>
      </c>
      <c r="H58" s="14">
        <v>0.06</v>
      </c>
      <c r="I58" s="14">
        <v>0</v>
      </c>
      <c r="J58" s="14">
        <v>0</v>
      </c>
      <c r="K58" s="14">
        <v>0</v>
      </c>
      <c r="L58" s="14">
        <v>0</v>
      </c>
    </row>
    <row r="59" spans="1:12" ht="14.25">
      <c r="A59" s="15" t="s">
        <v>67</v>
      </c>
      <c r="B59" s="13">
        <v>70423</v>
      </c>
      <c r="C59" s="13">
        <v>23311</v>
      </c>
      <c r="D59" s="14">
        <f t="shared" si="0"/>
        <v>3.2</v>
      </c>
      <c r="E59" s="13">
        <f t="shared" si="7"/>
        <v>137</v>
      </c>
      <c r="F59" s="14">
        <f t="shared" si="8"/>
        <v>3.2</v>
      </c>
      <c r="G59" s="14">
        <v>3.2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14.25">
      <c r="A60" s="15" t="s">
        <v>68</v>
      </c>
      <c r="B60" s="13">
        <v>123135</v>
      </c>
      <c r="C60" s="13">
        <v>105104</v>
      </c>
      <c r="D60" s="14">
        <f t="shared" si="0"/>
        <v>16.49</v>
      </c>
      <c r="E60" s="13">
        <f t="shared" si="7"/>
        <v>157</v>
      </c>
      <c r="F60" s="14">
        <f t="shared" si="8"/>
        <v>16.49</v>
      </c>
      <c r="G60" s="14">
        <v>16.49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ht="14.25">
      <c r="A61" s="15" t="s">
        <v>69</v>
      </c>
      <c r="B61" s="13">
        <v>192695</v>
      </c>
      <c r="C61" s="13">
        <v>122960</v>
      </c>
      <c r="D61" s="14">
        <f t="shared" si="0"/>
        <v>17.95</v>
      </c>
      <c r="E61" s="13">
        <f t="shared" si="7"/>
        <v>146</v>
      </c>
      <c r="F61" s="14">
        <f t="shared" si="8"/>
        <v>17.95</v>
      </c>
      <c r="G61" s="14">
        <v>17.95</v>
      </c>
      <c r="H61" s="14">
        <v>0</v>
      </c>
      <c r="I61" s="14">
        <v>0</v>
      </c>
      <c r="J61" s="14">
        <v>0</v>
      </c>
      <c r="K61" s="14">
        <v>0</v>
      </c>
      <c r="L61" s="14">
        <v>5.65</v>
      </c>
    </row>
    <row r="62" spans="1:12" ht="14.25">
      <c r="A62" s="15" t="s">
        <v>70</v>
      </c>
      <c r="B62" s="13">
        <v>117743</v>
      </c>
      <c r="C62" s="13">
        <v>110108</v>
      </c>
      <c r="D62" s="14">
        <f t="shared" si="0"/>
        <v>14.54</v>
      </c>
      <c r="E62" s="13">
        <f t="shared" si="7"/>
        <v>132</v>
      </c>
      <c r="F62" s="14">
        <f t="shared" si="8"/>
        <v>13.47</v>
      </c>
      <c r="G62" s="14">
        <v>13.47</v>
      </c>
      <c r="H62" s="14">
        <v>0</v>
      </c>
      <c r="I62" s="14">
        <v>1.07</v>
      </c>
      <c r="J62" s="14">
        <v>0</v>
      </c>
      <c r="K62" s="14">
        <v>0</v>
      </c>
      <c r="L62" s="14">
        <v>0</v>
      </c>
    </row>
    <row r="63" spans="1:12" ht="14.25">
      <c r="A63" s="15" t="s">
        <v>71</v>
      </c>
      <c r="B63" s="13">
        <v>325957</v>
      </c>
      <c r="C63" s="13">
        <v>277065</v>
      </c>
      <c r="D63" s="14">
        <f t="shared" si="0"/>
        <v>36.09</v>
      </c>
      <c r="E63" s="13">
        <f t="shared" si="7"/>
        <v>130</v>
      </c>
      <c r="F63" s="14">
        <f t="shared" si="8"/>
        <v>28.71</v>
      </c>
      <c r="G63" s="14">
        <v>27.86</v>
      </c>
      <c r="H63" s="14">
        <v>0.85</v>
      </c>
      <c r="I63" s="14">
        <v>10.62</v>
      </c>
      <c r="J63" s="14">
        <v>0</v>
      </c>
      <c r="K63" s="14">
        <v>3.24</v>
      </c>
      <c r="L63" s="14">
        <v>12.11</v>
      </c>
    </row>
    <row r="64" spans="1:12" ht="14.25">
      <c r="A64" s="15" t="s">
        <v>72</v>
      </c>
      <c r="B64" s="13">
        <v>365196</v>
      </c>
      <c r="C64" s="13">
        <v>339403</v>
      </c>
      <c r="D64" s="14">
        <f t="shared" si="0"/>
        <v>66.9</v>
      </c>
      <c r="E64" s="13">
        <f t="shared" si="7"/>
        <v>197</v>
      </c>
      <c r="F64" s="14">
        <f t="shared" si="8"/>
        <v>66.9</v>
      </c>
      <c r="G64" s="14">
        <v>66.9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1:12" ht="14.25">
      <c r="A65" s="15" t="s">
        <v>73</v>
      </c>
      <c r="B65" s="13">
        <v>53345</v>
      </c>
      <c r="C65" s="13">
        <v>28243</v>
      </c>
      <c r="D65" s="14">
        <f t="shared" si="0"/>
        <v>4.44</v>
      </c>
      <c r="E65" s="13">
        <f t="shared" si="7"/>
        <v>157</v>
      </c>
      <c r="F65" s="14">
        <f t="shared" si="8"/>
        <v>4.44</v>
      </c>
      <c r="G65" s="14">
        <v>4.44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</row>
    <row r="66" spans="1:12" ht="14.25">
      <c r="A66" s="15" t="s">
        <v>74</v>
      </c>
      <c r="B66" s="13">
        <v>34844</v>
      </c>
      <c r="C66" s="13">
        <v>9393</v>
      </c>
      <c r="D66" s="14">
        <f t="shared" si="0"/>
        <v>1.4</v>
      </c>
      <c r="E66" s="13">
        <f t="shared" si="7"/>
        <v>149</v>
      </c>
      <c r="F66" s="14">
        <f t="shared" si="8"/>
        <v>1.4</v>
      </c>
      <c r="G66" s="14">
        <v>1.4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1:12" ht="14.25">
      <c r="A67" s="15" t="s">
        <v>75</v>
      </c>
      <c r="B67" s="13">
        <v>19256</v>
      </c>
      <c r="C67" s="13">
        <v>10289</v>
      </c>
      <c r="D67" s="14">
        <f t="shared" si="0"/>
        <v>1.73</v>
      </c>
      <c r="E67" s="13">
        <f t="shared" si="7"/>
        <v>168</v>
      </c>
      <c r="F67" s="14">
        <f t="shared" si="8"/>
        <v>1.73</v>
      </c>
      <c r="G67" s="14">
        <v>1.73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</row>
    <row r="68" spans="1:12" ht="14.25">
      <c r="A68" s="15" t="s">
        <v>76</v>
      </c>
      <c r="B68" s="13">
        <v>13442</v>
      </c>
      <c r="C68" s="13">
        <v>3155</v>
      </c>
      <c r="D68" s="14">
        <f t="shared" si="0"/>
        <v>0.36</v>
      </c>
      <c r="E68" s="13">
        <f t="shared" si="7"/>
        <v>114</v>
      </c>
      <c r="F68" s="14">
        <f t="shared" si="8"/>
        <v>0.36</v>
      </c>
      <c r="G68" s="14">
        <v>0.36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4.25">
      <c r="A69" s="15" t="s">
        <v>77</v>
      </c>
      <c r="B69" s="13">
        <v>443343</v>
      </c>
      <c r="C69" s="13">
        <v>414851</v>
      </c>
      <c r="D69" s="14">
        <f t="shared" si="0"/>
        <v>54.9</v>
      </c>
      <c r="E69" s="13">
        <f t="shared" si="7"/>
        <v>132</v>
      </c>
      <c r="F69" s="14">
        <f t="shared" si="8"/>
        <v>54.9</v>
      </c>
      <c r="G69" s="14">
        <v>54.9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</row>
    <row r="70" spans="1:12" ht="14.25">
      <c r="A70" s="15" t="s">
        <v>78</v>
      </c>
      <c r="B70" s="13">
        <v>22863</v>
      </c>
      <c r="C70" s="13">
        <v>9285</v>
      </c>
      <c r="D70" s="14">
        <f t="shared" si="0"/>
        <v>2.19</v>
      </c>
      <c r="E70" s="13">
        <f t="shared" si="7"/>
        <v>236</v>
      </c>
      <c r="F70" s="14">
        <f t="shared" si="8"/>
        <v>2.19</v>
      </c>
      <c r="G70" s="14">
        <v>2.19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</row>
    <row r="71" spans="1:12" ht="14.25">
      <c r="A71" s="15" t="s">
        <v>79</v>
      </c>
      <c r="B71" s="13">
        <v>40601</v>
      </c>
      <c r="C71" s="13">
        <v>39024</v>
      </c>
      <c r="D71" s="14">
        <f>SUM(F71+I71-J71-K71)</f>
        <v>7.35</v>
      </c>
      <c r="E71" s="13">
        <f>SUM(D71/C71)*1000000</f>
        <v>188</v>
      </c>
      <c r="F71" s="14">
        <f>SUM(G71:H71)</f>
        <v>7.35</v>
      </c>
      <c r="G71" s="14">
        <v>7.35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</row>
    <row r="72" spans="1:12" ht="14.25">
      <c r="A72" s="15" t="s">
        <v>80</v>
      </c>
      <c r="B72" s="13">
        <v>20973</v>
      </c>
      <c r="C72" s="13">
        <v>7565</v>
      </c>
      <c r="D72" s="14">
        <f>SUM(F72+I72-J72-K72)</f>
        <v>1.16</v>
      </c>
      <c r="E72" s="13">
        <f>SUM(D72/C72)*1000000</f>
        <v>153</v>
      </c>
      <c r="F72" s="14">
        <f>SUM(G72:H72)</f>
        <v>1.16</v>
      </c>
      <c r="G72" s="14">
        <v>1.16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</row>
    <row r="73" spans="1:12" ht="14.25">
      <c r="A73" s="10" t="s">
        <v>81</v>
      </c>
      <c r="B73" s="16">
        <f>SUM(B6:B72)</f>
        <v>15982378</v>
      </c>
      <c r="C73" s="16">
        <f>SUM(C6:C72)</f>
        <v>14029530</v>
      </c>
      <c r="D73" s="17">
        <f>SUM(D6:D72)</f>
        <v>2429.68</v>
      </c>
      <c r="E73" s="16">
        <f>SUM(F73/C73)*1000000</f>
        <v>174</v>
      </c>
      <c r="F73" s="17">
        <f aca="true" t="shared" si="9" ref="F73:L73">SUM(F6:F72)</f>
        <v>2436.79</v>
      </c>
      <c r="G73" s="17">
        <f t="shared" si="9"/>
        <v>2199.36</v>
      </c>
      <c r="H73" s="17">
        <f t="shared" si="9"/>
        <v>237.43</v>
      </c>
      <c r="I73" s="17">
        <f t="shared" si="9"/>
        <v>140.8</v>
      </c>
      <c r="J73" s="17">
        <f t="shared" si="9"/>
        <v>140.78</v>
      </c>
      <c r="K73" s="22">
        <v>7.11</v>
      </c>
      <c r="L73" s="17">
        <f t="shared" si="9"/>
        <v>95.29</v>
      </c>
    </row>
    <row r="74" spans="2:11" ht="12.75">
      <c r="B74" s="18" t="s">
        <v>0</v>
      </c>
      <c r="C74" s="18"/>
      <c r="D74" s="19"/>
      <c r="E74" s="16"/>
      <c r="F74" s="19"/>
      <c r="G74" s="19"/>
      <c r="H74" s="19"/>
      <c r="I74" s="19"/>
      <c r="J74" s="19"/>
      <c r="K74" s="19"/>
    </row>
  </sheetData>
  <mergeCells count="2">
    <mergeCell ref="A1:L1"/>
    <mergeCell ref="A2:L2"/>
  </mergeCells>
  <printOptions horizontalCentered="1" verticalCentered="1"/>
  <pageMargins left="0.25" right="0.25" top="0.5" bottom="0.25" header="0.4" footer="0.5"/>
  <pageSetup fitToHeight="1" fitToWidth="1" horizontalDpi="300" verticalDpi="300" orientation="portrait" scale="70" r:id="rId1"/>
  <headerFooter alignWithMargins="0">
    <oddHeader xml:space="preserve">&amp;RPublic Supply Withdrawal and population
U.S. Geological Survey
Tallahassee, Florida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workbookViewId="0" topLeftCell="A1">
      <selection activeCell="B4" sqref="B4"/>
    </sheetView>
  </sheetViews>
  <sheetFormatPr defaultColWidth="9.140625" defaultRowHeight="12.75"/>
  <cols>
    <col min="2" max="2" width="11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rmarella</cp:lastModifiedBy>
  <cp:lastPrinted>2004-11-29T20:17:31Z</cp:lastPrinted>
  <dcterms:created xsi:type="dcterms:W3CDTF">1996-02-28T21:05:17Z</dcterms:created>
  <dcterms:modified xsi:type="dcterms:W3CDTF">2004-11-29T20:17:33Z</dcterms:modified>
  <cp:category/>
  <cp:version/>
  <cp:contentType/>
  <cp:contentStatus/>
</cp:coreProperties>
</file>